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10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<sst xmlns="http://schemas.openxmlformats.org/spreadsheetml/2006/main" count="11" uniqueCount="11">
  <si>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</si>
  <si>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Discount Rate</t>
  </si>
  <si>
    <t>Revenues</t>
  </si>
  <si>
    <t>Expenses</t>
  </si>
  <si>
    <t>Discount Factor</t>
  </si>
  <si>
    <t>Net 
Revenue</t>
  </si>
  <si>
    <t>Discounted Net Revenue</t>
  </si>
  <si>
    <t>Cumulative</t>
  </si>
  <si>
    <t>Annual</t>
  </si>
  <si>
    <t>Instructions at DCF Models Website</t>
  </si>
  <si>
    <t>Analysis of Business Revenues and Expenses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</si>
</sst>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\ ;\(&quot;$&quot;#,##0\);\ \ \ \ \ \ \ \ \ \-\ "/>
    <numFmt numFmtId="166" formatCode="0.000"/>
    <numFmt numFmtId="167" formatCode="0.0000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4" fillId="0" borderId="0" xfId="19" applyFont="1" applyAlignment="1">
      <alignment horizontal="left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f-models.com/business-valuatio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3.00390625" style="1" customWidth="1"/>
    <col min="2" max="7" width="13.00390625" style="2" customWidth="1"/>
    <col min="8" max="9" width="14.00390625" style="2" customWidth="1"/>
    <col min="10" max="16384" width="9.140625" style="1" customWidth="1"/>
  </cols>
  <sheetData>
    <row r="1" ht="15.75">
      <c r="A1" s="8" t="s">
        <v>10</v>
      </c>
    </row>
    <row r="2" ht="15.75">
      <c r="A2" s="7" t="s">
        <v>9</v>
      </c>
    </row>
    <row r="4" spans="1:2" ht="15.75">
      <c r="A4" s="1" t="s">
        <v>1</v>
      </c>
      <c r="B4" s="6">
        <v>0.05</v>
      </c>
    </row>
    <row r="6" spans="2:9" s="9" customFormat="1" ht="15.75">
      <c r="B6" s="10"/>
      <c r="C6" s="10"/>
      <c r="D6" s="10"/>
      <c r="E6" s="10"/>
      <c r="F6" s="11" t="s">
        <v>6</v>
      </c>
      <c r="G6" s="11"/>
      <c r="H6" s="10"/>
      <c r="I6" s="10"/>
    </row>
    <row r="7" spans="1:9" s="13" customFormat="1" ht="31.5">
      <c r="A7" s="12" t="s">
        <v>0</v>
      </c>
      <c r="B7" s="12" t="s">
        <v>2</v>
      </c>
      <c r="C7" s="12" t="s">
        <v>3</v>
      </c>
      <c r="D7" s="12" t="s">
        <v>5</v>
      </c>
      <c r="E7" s="12" t="s">
        <v>4</v>
      </c>
      <c r="F7" s="12" t="s">
        <v>8</v>
      </c>
      <c r="G7" s="12" t="s">
        <v>7</v>
      </c>
      <c r="H7" s="12"/>
      <c r="I7" s="12"/>
    </row>
    <row r="8" ht="15.75">
      <c r="A8" s="2"/>
    </row>
    <row r="9" spans="1:9" ht="15.75">
      <c r="A9" s="2">
        <v>1</v>
      </c>
      <c r="B9" s="5">
        <v>0</v>
      </c>
      <c r="C9" s="5">
        <v>1000</v>
      </c>
      <c r="D9" s="3">
        <f>B9-C9</f>
        <v>-1000</v>
      </c>
      <c r="E9" s="4">
        <f>(1+$B$4)^(0.5-$A9)</f>
        <v>0.9759000729485331</v>
      </c>
      <c r="F9" s="3">
        <f>D9*E9</f>
        <v>-975.9000729485331</v>
      </c>
      <c r="G9" s="3">
        <f>SUM($F$9:$F9)</f>
        <v>-975.9000729485331</v>
      </c>
      <c r="H9" s="4"/>
      <c r="I9" s="4"/>
    </row>
    <row r="10" spans="1:9" ht="15.75">
      <c r="A10" s="2">
        <f>A9+1</f>
        <v>2</v>
      </c>
      <c r="B10" s="5">
        <v>100</v>
      </c>
      <c r="C10" s="5">
        <v>0</v>
      </c>
      <c r="D10" s="3">
        <f aca="true" t="shared" si="0" ref="D10:D32">B10-C10</f>
        <v>100</v>
      </c>
      <c r="E10" s="4">
        <f aca="true" t="shared" si="1" ref="E10:E38">(1+$B$4)^(0.5-$A10)</f>
        <v>0.929428640903365</v>
      </c>
      <c r="F10" s="3">
        <f aca="true" t="shared" si="2" ref="F10:F32">D10*E10</f>
        <v>92.9428640903365</v>
      </c>
      <c r="G10" s="3">
        <f>SUM($F$9:$F10)</f>
        <v>-882.9572088581966</v>
      </c>
      <c r="H10" s="4"/>
      <c r="I10" s="4"/>
    </row>
    <row r="11" spans="1:9" ht="15.75">
      <c r="A11" s="2">
        <f aca="true" t="shared" si="3" ref="A11:A32">A10+1</f>
        <v>3</v>
      </c>
      <c r="B11" s="5">
        <v>100</v>
      </c>
      <c r="C11" s="5">
        <v>0</v>
      </c>
      <c r="D11" s="3">
        <f t="shared" si="0"/>
        <v>100</v>
      </c>
      <c r="E11" s="4">
        <f t="shared" si="1"/>
        <v>0.8851701341936807</v>
      </c>
      <c r="F11" s="3">
        <f t="shared" si="2"/>
        <v>88.51701341936807</v>
      </c>
      <c r="G11" s="3">
        <f>SUM($F$9:$F11)</f>
        <v>-794.4401954388286</v>
      </c>
      <c r="H11" s="4"/>
      <c r="I11" s="4"/>
    </row>
    <row r="12" spans="1:9" ht="15.75">
      <c r="A12" s="2">
        <f t="shared" si="3"/>
        <v>4</v>
      </c>
      <c r="B12" s="5">
        <v>100</v>
      </c>
      <c r="C12" s="5">
        <v>0</v>
      </c>
      <c r="D12" s="3">
        <f t="shared" si="0"/>
        <v>100</v>
      </c>
      <c r="E12" s="4">
        <f t="shared" si="1"/>
        <v>0.843019175422553</v>
      </c>
      <c r="F12" s="3">
        <f t="shared" si="2"/>
        <v>84.3019175422553</v>
      </c>
      <c r="G12" s="3">
        <f>SUM($F$9:$F12)</f>
        <v>-710.1382778965733</v>
      </c>
      <c r="H12" s="4"/>
      <c r="I12" s="4"/>
    </row>
    <row r="13" spans="1:9" ht="15.75">
      <c r="A13" s="2">
        <f t="shared" si="3"/>
        <v>5</v>
      </c>
      <c r="B13" s="5">
        <v>100</v>
      </c>
      <c r="C13" s="5">
        <v>0</v>
      </c>
      <c r="D13" s="3">
        <f t="shared" si="0"/>
        <v>100</v>
      </c>
      <c r="E13" s="4">
        <f t="shared" si="1"/>
        <v>0.8028754051643363</v>
      </c>
      <c r="F13" s="3">
        <f t="shared" si="2"/>
        <v>80.28754051643364</v>
      </c>
      <c r="G13" s="3">
        <f>SUM($F$9:$F13)</f>
        <v>-629.8507373801397</v>
      </c>
      <c r="H13" s="4"/>
      <c r="I13" s="4"/>
    </row>
    <row r="14" spans="1:9" ht="15.75">
      <c r="A14" s="2">
        <f t="shared" si="3"/>
        <v>6</v>
      </c>
      <c r="B14" s="5">
        <v>100</v>
      </c>
      <c r="C14" s="5">
        <v>0</v>
      </c>
      <c r="D14" s="3">
        <f t="shared" si="0"/>
        <v>100</v>
      </c>
      <c r="E14" s="4">
        <f t="shared" si="1"/>
        <v>0.7646432430136535</v>
      </c>
      <c r="F14" s="3">
        <f t="shared" si="2"/>
        <v>76.46432430136535</v>
      </c>
      <c r="G14" s="3">
        <f>SUM($F$9:$F14)</f>
        <v>-553.3864130787744</v>
      </c>
      <c r="H14" s="4"/>
      <c r="I14" s="4"/>
    </row>
    <row r="15" spans="1:9" ht="15.75">
      <c r="A15" s="2">
        <f t="shared" si="3"/>
        <v>7</v>
      </c>
      <c r="B15" s="5">
        <v>100</v>
      </c>
      <c r="C15" s="5">
        <v>0</v>
      </c>
      <c r="D15" s="3">
        <f t="shared" si="0"/>
        <v>100</v>
      </c>
      <c r="E15" s="4">
        <f t="shared" si="1"/>
        <v>0.7282316600130033</v>
      </c>
      <c r="F15" s="3">
        <f t="shared" si="2"/>
        <v>72.82316600130034</v>
      </c>
      <c r="G15" s="3">
        <f>SUM($F$9:$F15)</f>
        <v>-480.563247077474</v>
      </c>
      <c r="H15" s="4"/>
      <c r="I15" s="4"/>
    </row>
    <row r="16" spans="1:9" ht="15.75">
      <c r="A16" s="2">
        <f t="shared" si="3"/>
        <v>8</v>
      </c>
      <c r="B16" s="5">
        <v>100</v>
      </c>
      <c r="C16" s="5">
        <v>0</v>
      </c>
      <c r="D16" s="3">
        <f t="shared" si="0"/>
        <v>100</v>
      </c>
      <c r="E16" s="4">
        <f t="shared" si="1"/>
        <v>0.693553961917146</v>
      </c>
      <c r="F16" s="3">
        <f t="shared" si="2"/>
        <v>69.3553961917146</v>
      </c>
      <c r="G16" s="3">
        <f>SUM($F$9:$F16)</f>
        <v>-411.2078508857594</v>
      </c>
      <c r="H16" s="4"/>
      <c r="I16" s="4"/>
    </row>
    <row r="17" spans="1:9" ht="15.75">
      <c r="A17" s="2">
        <f t="shared" si="3"/>
        <v>9</v>
      </c>
      <c r="B17" s="5">
        <v>100</v>
      </c>
      <c r="C17" s="5">
        <v>0</v>
      </c>
      <c r="D17" s="3">
        <f t="shared" si="0"/>
        <v>100</v>
      </c>
      <c r="E17" s="4">
        <f t="shared" si="1"/>
        <v>0.6605275827782343</v>
      </c>
      <c r="F17" s="3">
        <f t="shared" si="2"/>
        <v>66.05275827782343</v>
      </c>
      <c r="G17" s="3">
        <f>SUM($F$9:$F17)</f>
        <v>-345.15509260793596</v>
      </c>
      <c r="H17" s="4"/>
      <c r="I17" s="4"/>
    </row>
    <row r="18" spans="1:9" ht="15.75">
      <c r="A18" s="2">
        <f t="shared" si="3"/>
        <v>10</v>
      </c>
      <c r="B18" s="5">
        <v>100</v>
      </c>
      <c r="C18" s="5">
        <v>0</v>
      </c>
      <c r="D18" s="3">
        <f t="shared" si="0"/>
        <v>100</v>
      </c>
      <c r="E18" s="4">
        <f t="shared" si="1"/>
        <v>0.629073888360223</v>
      </c>
      <c r="F18" s="3">
        <f t="shared" si="2"/>
        <v>62.90738883602231</v>
      </c>
      <c r="G18" s="3">
        <f>SUM($F$9:$F18)</f>
        <v>-282.2477037719136</v>
      </c>
      <c r="H18" s="4"/>
      <c r="I18" s="4"/>
    </row>
    <row r="19" spans="1:9" ht="15.75">
      <c r="A19" s="2">
        <f t="shared" si="3"/>
        <v>11</v>
      </c>
      <c r="B19" s="5">
        <v>100</v>
      </c>
      <c r="C19" s="5">
        <v>0</v>
      </c>
      <c r="D19" s="3">
        <f t="shared" si="0"/>
        <v>100</v>
      </c>
      <c r="E19" s="4">
        <f t="shared" si="1"/>
        <v>0.5991179889144981</v>
      </c>
      <c r="F19" s="3">
        <f t="shared" si="2"/>
        <v>59.911798891449806</v>
      </c>
      <c r="G19" s="3">
        <f>SUM($F$9:$F19)</f>
        <v>-222.33590488046383</v>
      </c>
      <c r="H19" s="4"/>
      <c r="I19" s="4"/>
    </row>
    <row r="20" spans="1:9" ht="15.75">
      <c r="A20" s="2">
        <f t="shared" si="3"/>
        <v>12</v>
      </c>
      <c r="B20" s="5">
        <v>100</v>
      </c>
      <c r="C20" s="5">
        <v>0</v>
      </c>
      <c r="D20" s="3">
        <f t="shared" si="0"/>
        <v>100</v>
      </c>
      <c r="E20" s="4">
        <f t="shared" si="1"/>
        <v>0.5705885608709507</v>
      </c>
      <c r="F20" s="3">
        <f t="shared" si="2"/>
        <v>57.058856087095066</v>
      </c>
      <c r="G20" s="3">
        <f>SUM($F$9:$F20)</f>
        <v>-165.27704879336875</v>
      </c>
      <c r="H20" s="4"/>
      <c r="I20" s="4"/>
    </row>
    <row r="21" spans="1:9" ht="15.75">
      <c r="A21" s="2">
        <f t="shared" si="3"/>
        <v>13</v>
      </c>
      <c r="B21" s="5">
        <v>100</v>
      </c>
      <c r="C21" s="5">
        <v>0</v>
      </c>
      <c r="D21" s="3">
        <f t="shared" si="0"/>
        <v>100</v>
      </c>
      <c r="E21" s="4">
        <f t="shared" si="1"/>
        <v>0.5434176770199529</v>
      </c>
      <c r="F21" s="3">
        <f t="shared" si="2"/>
        <v>54.341767701995295</v>
      </c>
      <c r="G21" s="3">
        <f>SUM($F$9:$F21)</f>
        <v>-110.93528109137345</v>
      </c>
      <c r="H21" s="4"/>
      <c r="I21" s="4"/>
    </row>
    <row r="22" spans="1:9" ht="15.75">
      <c r="A22" s="2">
        <f t="shared" si="3"/>
        <v>14</v>
      </c>
      <c r="B22" s="5">
        <v>100</v>
      </c>
      <c r="C22" s="5">
        <v>0</v>
      </c>
      <c r="D22" s="3">
        <f t="shared" si="0"/>
        <v>100</v>
      </c>
      <c r="E22" s="4">
        <f t="shared" si="1"/>
        <v>0.5175406447809076</v>
      </c>
      <c r="F22" s="3">
        <f t="shared" si="2"/>
        <v>51.754064478090754</v>
      </c>
      <c r="G22" s="3">
        <f>SUM($F$9:$F22)</f>
        <v>-59.1812166132827</v>
      </c>
      <c r="H22" s="4"/>
      <c r="I22" s="4"/>
    </row>
    <row r="23" spans="1:9" ht="15.75">
      <c r="A23" s="2">
        <f t="shared" si="3"/>
        <v>15</v>
      </c>
      <c r="B23" s="5">
        <v>100</v>
      </c>
      <c r="C23" s="5">
        <v>0</v>
      </c>
      <c r="D23" s="3">
        <f t="shared" si="0"/>
        <v>100</v>
      </c>
      <c r="E23" s="4">
        <f t="shared" si="1"/>
        <v>0.4928958521722928</v>
      </c>
      <c r="F23" s="3">
        <f t="shared" si="2"/>
        <v>49.28958521722928</v>
      </c>
      <c r="G23" s="3">
        <f>SUM($F$9:$F23)</f>
        <v>-9.89163139605342</v>
      </c>
      <c r="H23" s="4"/>
      <c r="I23" s="4"/>
    </row>
    <row r="24" spans="1:9" ht="15.75">
      <c r="A24" s="2">
        <f t="shared" si="3"/>
        <v>16</v>
      </c>
      <c r="B24" s="5">
        <v>100</v>
      </c>
      <c r="C24" s="5">
        <v>0</v>
      </c>
      <c r="D24" s="3">
        <f t="shared" si="0"/>
        <v>100</v>
      </c>
      <c r="E24" s="4">
        <f t="shared" si="1"/>
        <v>0.4694246211164694</v>
      </c>
      <c r="F24" s="3">
        <f t="shared" si="2"/>
        <v>46.94246211164694</v>
      </c>
      <c r="G24" s="3">
        <f>SUM($F$9:$F24)</f>
        <v>37.05083071559352</v>
      </c>
      <c r="H24" s="4"/>
      <c r="I24" s="4"/>
    </row>
    <row r="25" spans="1:9" ht="15.75">
      <c r="A25" s="2">
        <f t="shared" si="3"/>
        <v>17</v>
      </c>
      <c r="B25" s="5">
        <v>100</v>
      </c>
      <c r="C25" s="5">
        <v>0</v>
      </c>
      <c r="D25" s="3">
        <f t="shared" si="0"/>
        <v>100</v>
      </c>
      <c r="E25" s="4">
        <f t="shared" si="1"/>
        <v>0.44707106772997074</v>
      </c>
      <c r="F25" s="3">
        <f t="shared" si="2"/>
        <v>44.70710677299707</v>
      </c>
      <c r="G25" s="3">
        <f>SUM($F$9:$F25)</f>
        <v>81.75793748859058</v>
      </c>
      <c r="H25" s="4"/>
      <c r="I25" s="4"/>
    </row>
    <row r="26" spans="1:9" ht="15.75">
      <c r="A26" s="2">
        <f t="shared" si="3"/>
        <v>18</v>
      </c>
      <c r="B26" s="5">
        <v>100</v>
      </c>
      <c r="C26" s="5">
        <v>0</v>
      </c>
      <c r="D26" s="3">
        <f t="shared" si="0"/>
        <v>100</v>
      </c>
      <c r="E26" s="4">
        <f t="shared" si="1"/>
        <v>0.42578196926663886</v>
      </c>
      <c r="F26" s="3">
        <f t="shared" si="2"/>
        <v>42.578196926663885</v>
      </c>
      <c r="G26" s="3">
        <f>SUM($F$9:$F26)</f>
        <v>124.33613441525446</v>
      </c>
      <c r="H26" s="4"/>
      <c r="I26" s="4"/>
    </row>
    <row r="27" spans="1:9" ht="15.75">
      <c r="A27" s="2">
        <f t="shared" si="3"/>
        <v>19</v>
      </c>
      <c r="B27" s="5">
        <v>100</v>
      </c>
      <c r="C27" s="5">
        <v>0</v>
      </c>
      <c r="D27" s="3">
        <f t="shared" si="0"/>
        <v>100</v>
      </c>
      <c r="E27" s="4">
        <f t="shared" si="1"/>
        <v>0.4055066373967988</v>
      </c>
      <c r="F27" s="3">
        <f t="shared" si="2"/>
        <v>40.550663739679884</v>
      </c>
      <c r="G27" s="3">
        <f>SUM($F$9:$F27)</f>
        <v>164.88679815493435</v>
      </c>
      <c r="H27" s="4"/>
      <c r="I27" s="4"/>
    </row>
    <row r="28" spans="1:9" ht="15.75">
      <c r="A28" s="2">
        <f t="shared" si="3"/>
        <v>20</v>
      </c>
      <c r="B28" s="5">
        <v>100</v>
      </c>
      <c r="C28" s="5">
        <v>0</v>
      </c>
      <c r="D28" s="3">
        <f t="shared" si="0"/>
        <v>100</v>
      </c>
      <c r="E28" s="4">
        <f t="shared" si="1"/>
        <v>0.3861967975207608</v>
      </c>
      <c r="F28" s="3">
        <f t="shared" si="2"/>
        <v>38.61967975207608</v>
      </c>
      <c r="G28" s="3">
        <f>SUM($F$9:$F28)</f>
        <v>203.50647790701044</v>
      </c>
      <c r="H28" s="4"/>
      <c r="I28" s="4"/>
    </row>
    <row r="29" spans="1:9" ht="15.75">
      <c r="A29" s="2">
        <f t="shared" si="3"/>
        <v>21</v>
      </c>
      <c r="B29" s="5">
        <v>100</v>
      </c>
      <c r="C29" s="5">
        <v>0</v>
      </c>
      <c r="D29" s="3">
        <f t="shared" si="0"/>
        <v>100</v>
      </c>
      <c r="E29" s="4">
        <f t="shared" si="1"/>
        <v>0.367806473829296</v>
      </c>
      <c r="F29" s="3">
        <f t="shared" si="2"/>
        <v>36.7806473829296</v>
      </c>
      <c r="G29" s="3">
        <f>SUM($F$9:$F29)</f>
        <v>240.28712528994004</v>
      </c>
      <c r="H29" s="4"/>
      <c r="I29" s="4"/>
    </row>
    <row r="30" spans="1:9" ht="15.75">
      <c r="A30" s="2">
        <f t="shared" si="3"/>
        <v>22</v>
      </c>
      <c r="B30" s="5">
        <v>100</v>
      </c>
      <c r="C30" s="5">
        <v>0</v>
      </c>
      <c r="D30" s="3">
        <f t="shared" si="0"/>
        <v>100</v>
      </c>
      <c r="E30" s="4">
        <f t="shared" si="1"/>
        <v>0.35029187983742477</v>
      </c>
      <c r="F30" s="3">
        <f t="shared" si="2"/>
        <v>35.029187983742474</v>
      </c>
      <c r="G30" s="3">
        <f>SUM($F$9:$F30)</f>
        <v>275.3163132736825</v>
      </c>
      <c r="H30" s="4"/>
      <c r="I30" s="4"/>
    </row>
    <row r="31" spans="1:9" ht="15.75">
      <c r="A31" s="2">
        <f t="shared" si="3"/>
        <v>23</v>
      </c>
      <c r="B31" s="5">
        <v>100</v>
      </c>
      <c r="C31" s="5">
        <v>0</v>
      </c>
      <c r="D31" s="3">
        <f t="shared" si="0"/>
        <v>100</v>
      </c>
      <c r="E31" s="4">
        <f t="shared" si="1"/>
        <v>0.3336113141308807</v>
      </c>
      <c r="F31" s="3">
        <f t="shared" si="2"/>
        <v>33.36113141308807</v>
      </c>
      <c r="G31" s="3">
        <f>SUM($F$9:$F31)</f>
        <v>308.67744468677057</v>
      </c>
      <c r="H31" s="4"/>
      <c r="I31" s="4"/>
    </row>
    <row r="32" spans="1:9" ht="15.75">
      <c r="A32" s="2">
        <f t="shared" si="3"/>
        <v>24</v>
      </c>
      <c r="B32" s="5">
        <v>100</v>
      </c>
      <c r="C32" s="5">
        <v>0</v>
      </c>
      <c r="D32" s="3">
        <f t="shared" si="0"/>
        <v>100</v>
      </c>
      <c r="E32" s="4">
        <f t="shared" si="1"/>
        <v>0.31772506107702925</v>
      </c>
      <c r="F32" s="3">
        <f t="shared" si="2"/>
        <v>31.772506107702924</v>
      </c>
      <c r="G32" s="3">
        <f>SUM($F$9:$F32)</f>
        <v>340.44995079447347</v>
      </c>
      <c r="H32" s="4"/>
      <c r="I32" s="4"/>
    </row>
    <row r="33" spans="1:9" ht="15.75">
      <c r="A33" s="2">
        <f aca="true" t="shared" si="4" ref="A33:A38">A32+1</f>
        <v>25</v>
      </c>
      <c r="B33" s="5">
        <v>100</v>
      </c>
      <c r="C33" s="5">
        <v>0</v>
      </c>
      <c r="D33" s="3">
        <f aca="true" t="shared" si="5" ref="D33:D38">B33-C33</f>
        <v>100</v>
      </c>
      <c r="E33" s="4">
        <f t="shared" si="1"/>
        <v>0.3025952962638373</v>
      </c>
      <c r="F33" s="3">
        <f aca="true" t="shared" si="6" ref="F33:F38">D33*E33</f>
        <v>30.25952962638373</v>
      </c>
      <c r="G33" s="3">
        <f>SUM($F$9:$F33)</f>
        <v>370.7094804208572</v>
      </c>
      <c r="H33" s="4"/>
      <c r="I33" s="4"/>
    </row>
    <row r="34" spans="1:9" ht="15.75">
      <c r="A34" s="2">
        <f t="shared" si="4"/>
        <v>26</v>
      </c>
      <c r="B34" s="5">
        <v>100</v>
      </c>
      <c r="C34" s="5">
        <v>0</v>
      </c>
      <c r="D34" s="3">
        <f t="shared" si="5"/>
        <v>100</v>
      </c>
      <c r="E34" s="4">
        <f t="shared" si="1"/>
        <v>0.28818599644174986</v>
      </c>
      <c r="F34" s="3">
        <f t="shared" si="6"/>
        <v>28.818599644174984</v>
      </c>
      <c r="G34" s="3">
        <f>SUM($F$9:$F34)</f>
        <v>399.52808006503216</v>
      </c>
      <c r="H34" s="4"/>
      <c r="I34" s="4"/>
    </row>
    <row r="35" spans="1:9" ht="15.75">
      <c r="A35" s="2">
        <f t="shared" si="4"/>
        <v>27</v>
      </c>
      <c r="B35" s="5">
        <v>100</v>
      </c>
      <c r="C35" s="5">
        <v>0</v>
      </c>
      <c r="D35" s="3">
        <f t="shared" si="5"/>
        <v>100</v>
      </c>
      <c r="E35" s="4">
        <f t="shared" si="1"/>
        <v>0.27446285375404744</v>
      </c>
      <c r="F35" s="3">
        <f t="shared" si="6"/>
        <v>27.446285375404745</v>
      </c>
      <c r="G35" s="3">
        <f>SUM($F$9:$F35)</f>
        <v>426.9743654404369</v>
      </c>
      <c r="H35" s="4"/>
      <c r="I35" s="4"/>
    </row>
    <row r="36" spans="1:9" ht="15.75">
      <c r="A36" s="2">
        <f t="shared" si="4"/>
        <v>28</v>
      </c>
      <c r="B36" s="5">
        <v>100</v>
      </c>
      <c r="C36" s="5">
        <v>0</v>
      </c>
      <c r="D36" s="3">
        <f t="shared" si="5"/>
        <v>100</v>
      </c>
      <c r="E36" s="4">
        <f t="shared" si="1"/>
        <v>0.26139319405147377</v>
      </c>
      <c r="F36" s="3">
        <f t="shared" si="6"/>
        <v>26.139319405147376</v>
      </c>
      <c r="G36" s="3">
        <f>SUM($F$9:$F36)</f>
        <v>453.11368484558426</v>
      </c>
      <c r="H36" s="4"/>
      <c r="I36" s="4"/>
    </row>
    <row r="37" spans="1:9" ht="15.75">
      <c r="A37" s="2">
        <f t="shared" si="4"/>
        <v>29</v>
      </c>
      <c r="B37" s="5">
        <v>100</v>
      </c>
      <c r="C37" s="5">
        <v>0</v>
      </c>
      <c r="D37" s="3">
        <f t="shared" si="5"/>
        <v>100</v>
      </c>
      <c r="E37" s="4">
        <f t="shared" si="1"/>
        <v>0.24894589909664167</v>
      </c>
      <c r="F37" s="3">
        <f t="shared" si="6"/>
        <v>24.894589909664166</v>
      </c>
      <c r="G37" s="3">
        <f>SUM($F$9:$F37)</f>
        <v>478.0082747552484</v>
      </c>
      <c r="H37" s="4"/>
      <c r="I37" s="4"/>
    </row>
    <row r="38" spans="1:9" ht="15.75">
      <c r="A38" s="2">
        <f t="shared" si="4"/>
        <v>30</v>
      </c>
      <c r="B38" s="5">
        <v>100</v>
      </c>
      <c r="C38" s="5">
        <v>0</v>
      </c>
      <c r="D38" s="3">
        <f t="shared" si="5"/>
        <v>100</v>
      </c>
      <c r="E38" s="4">
        <f t="shared" si="1"/>
        <v>0.23709133247299205</v>
      </c>
      <c r="F38" s="3">
        <f t="shared" si="6"/>
        <v>23.709133247299206</v>
      </c>
      <c r="G38" s="3">
        <f>SUM($F$9:$F38)</f>
        <v>501.7174080025476</v>
      </c>
      <c r="H38" s="4"/>
      <c r="I38" s="4"/>
    </row>
  </sheetData>
  <hyperlinks>
    <hyperlink ref="A2" r:id="rId1" display="Instructions at DCF Models Website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&amp; Kelly</dc:creator>
  <cp:keywords/>
  <dc:description/>
  <cp:lastModifiedBy>Mark &amp; Kelly</cp:lastModifiedBy>
  <cp:lastPrinted>2007-11-05T04:50:52Z</cp:lastPrinted>
  <dcterms:created xsi:type="dcterms:W3CDTF">2007-11-05T04:28:12Z</dcterms:created>
  <dcterms:modified xsi:type="dcterms:W3CDTF">2007-11-05T04:56:10Z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